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<sst xmlns="http://schemas.openxmlformats.org/spreadsheetml/2006/main" count="356" uniqueCount="119">
  <si>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</si>
  <si>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</si>
  <si>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</si>
  <si>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</si>
  <si>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</si>
  <si>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</si>
  <si>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</si>
  <si>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</si>
  <si>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</si>
  <si>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</si>
  <si>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</si>
  <si>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</si>
  <si>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</si>
  <si>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</si>
  <si>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</si>
  <si>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</si>
  <si>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</si>
  <si>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</si>
  <si>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</si>
  <si>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</si>
  <si>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</si>
  <si>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</si>
  <si>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</si>
  <si>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</si>
  <si>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</si>
  <si>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</si>
  <si>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</si>
  <si>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</si>
  <si>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</si>
  <si>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</si>
  <si>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</si>
  <si>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</si>
  <si>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</si>
  <si>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</si>
  <si>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</si>
  <si>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</si>
  <si>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</si>
  <si>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</si>
  <si>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</si>
  <si>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</si>
  <si>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</si>
  <si>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</si>
  <si>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</si>
  <si>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</si>
  <si>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</si>
  <si>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</si>
  <si>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</si>
  <si>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</si>
  <si>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</si>
  <si>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</si>
  <si>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</si>
  <si>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</si>
  <si>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</si>
  <si>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</si>
  <si>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</si>
  <si>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</si>
  <si>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</si>
  <si>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</si>
  <si>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</si>
  <si>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</si>
  <si>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</si>
  <si>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</si>
  <si>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</si>
  <si>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</si>
  <si>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</si>
  <si>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</si>
  <si>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</si>
  <si>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</si>
  <si>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</si>
  <si>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</si>
  <si>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</si>
  <si>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</si>
  <si>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</si>
  <si>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</si>
  <si>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</si>
  <si>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</si>
  <si>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</si>
  <si>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</si>
  <si>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</si>
  <si>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</si>
  <si>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</si>
  <si>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</si>
  <si>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</si>
  <si>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</si>
  <si>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</si>
  <si>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</si>
  <si>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</si>
  <si>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</si>
  <si>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</si>
  <si>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</si>
  <si>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</si>
  <si>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</si>
  <si>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</si>
  <si>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</si>
  <si>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</si>
  <si>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</si>
  <si>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</si>
  <si>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</si>
  <si>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</si>
  <si>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</si>
  <si>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</si>
  <si>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</si>
  <si>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</si>
  <si>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</si>
  <si>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</si>
  <si>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</si>
  <si>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</si>
  <si>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</si>
  <si>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</si>
  <si>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</si>
  <si>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</si>
  <si>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</si>
  <si>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</si>
  <si>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</si>
  <si>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</si>
  <si>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14.09.2017</t>
  </si>
  <si>
    <r>
      <t xml:space="preserve">станом на 14.09.2017р.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</si>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</sst>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15"/>
      <color indexed="8"/>
      <name val="Times New Roman"/>
      <family val="0"/>
    </font>
    <font>
      <sz val="1.55"/>
      <color indexed="8"/>
      <name val="Times New Roman"/>
      <family val="0"/>
    </font>
    <font>
      <sz val="3.2"/>
      <color indexed="8"/>
      <name val="Times New Roman"/>
      <family val="0"/>
    </font>
    <font>
      <sz val="7.3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4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1206712"/>
        <c:axId val="58207225"/>
      </c:lineChart>
      <c:catAx>
        <c:axId val="51206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07225"/>
        <c:crosses val="autoZero"/>
        <c:auto val="0"/>
        <c:lblOffset val="100"/>
        <c:tickLblSkip val="1"/>
        <c:noMultiLvlLbl val="0"/>
      </c:catAx>
      <c:valAx>
        <c:axId val="582072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067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168210"/>
        <c:axId val="60405027"/>
      </c:bar3DChart>
      <c:catAx>
        <c:axId val="1416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05027"/>
        <c:crosses val="autoZero"/>
        <c:auto val="1"/>
        <c:lblOffset val="100"/>
        <c:tickLblSkip val="1"/>
        <c:noMultiLvlLbl val="0"/>
      </c:catAx>
      <c:valAx>
        <c:axId val="60405027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68210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774332"/>
        <c:axId val="60968989"/>
      </c:bar3DChart>
      <c:catAx>
        <c:axId val="67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968989"/>
        <c:crosses val="autoZero"/>
        <c:auto val="1"/>
        <c:lblOffset val="100"/>
        <c:tickLblSkip val="1"/>
        <c:noMultiLvlLbl val="0"/>
      </c:catAx>
      <c:valAx>
        <c:axId val="60968989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433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4102978"/>
        <c:axId val="17164755"/>
      </c:lineChart>
      <c:catAx>
        <c:axId val="541029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64755"/>
        <c:crosses val="autoZero"/>
        <c:auto val="0"/>
        <c:lblOffset val="100"/>
        <c:tickLblSkip val="1"/>
        <c:noMultiLvlLbl val="0"/>
      </c:catAx>
      <c:valAx>
        <c:axId val="171647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029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67885"/>
        <c:crosses val="autoZero"/>
        <c:auto val="0"/>
        <c:lblOffset val="100"/>
        <c:tickLblSkip val="1"/>
        <c:noMultiLvlLbl val="0"/>
      </c:catAx>
      <c:valAx>
        <c:axId val="481678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650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857782"/>
        <c:axId val="9284583"/>
      </c:lineChart>
      <c:catAx>
        <c:axId val="308577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84583"/>
        <c:crosses val="autoZero"/>
        <c:auto val="0"/>
        <c:lblOffset val="100"/>
        <c:tickLblSkip val="1"/>
        <c:noMultiLvlLbl val="0"/>
      </c:catAx>
      <c:valAx>
        <c:axId val="92845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577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6452384"/>
        <c:axId val="13853729"/>
      </c:lineChart>
      <c:catAx>
        <c:axId val="16452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3729"/>
        <c:crosses val="autoZero"/>
        <c:auto val="0"/>
        <c:lblOffset val="100"/>
        <c:tickLblSkip val="1"/>
        <c:noMultiLvlLbl val="0"/>
      </c:catAx>
      <c:valAx>
        <c:axId val="138537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523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7574698"/>
        <c:axId val="48410235"/>
      </c:lineChart>
      <c:catAx>
        <c:axId val="575746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10235"/>
        <c:crosses val="autoZero"/>
        <c:auto val="0"/>
        <c:lblOffset val="100"/>
        <c:tickLblSkip val="1"/>
        <c:noMultiLvlLbl val="0"/>
      </c:catAx>
      <c:valAx>
        <c:axId val="484102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746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3038932"/>
        <c:axId val="28914933"/>
      </c:lineChart>
      <c:catAx>
        <c:axId val="330389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14933"/>
        <c:crosses val="autoZero"/>
        <c:auto val="0"/>
        <c:lblOffset val="100"/>
        <c:tickLblSkip val="1"/>
        <c:noMultiLvlLbl val="0"/>
      </c:catAx>
      <c:valAx>
        <c:axId val="289149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389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8907806"/>
        <c:axId val="60408207"/>
      </c:lineChart>
      <c:catAx>
        <c:axId val="58907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8207"/>
        <c:crosses val="autoZero"/>
        <c:auto val="0"/>
        <c:lblOffset val="100"/>
        <c:tickLblSkip val="1"/>
        <c:noMultiLvlLbl val="0"/>
      </c:catAx>
      <c:valAx>
        <c:axId val="604082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078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802952"/>
        <c:axId val="61226569"/>
      </c:lineChart>
      <c:catAx>
        <c:axId val="6802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26569"/>
        <c:crosses val="autoZero"/>
        <c:auto val="0"/>
        <c:lblOffset val="100"/>
        <c:tickLblSkip val="1"/>
        <c:noMultiLvlLbl val="0"/>
      </c:catAx>
      <c:valAx>
        <c:axId val="612265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029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920 290,2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- 71 016,3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- 71 901,0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42047913.089999944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42047.91308999994</v>
      </c>
      <c r="B29" s="49">
        <v>26430</v>
      </c>
      <c r="C29" s="49">
        <v>5970.15</v>
      </c>
      <c r="D29" s="49">
        <v>39500</v>
      </c>
      <c r="E29" s="49">
        <v>3.81</v>
      </c>
      <c r="F29" s="49">
        <v>27750</v>
      </c>
      <c r="G29" s="49">
        <v>8473.19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14457.150000000001</v>
      </c>
      <c r="N29" s="51">
        <f>M29-L29</f>
        <v>-79231.85</v>
      </c>
      <c r="O29" s="173">
        <f>вересень!S30</f>
        <v>561.85714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506694.94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124830.73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154317.3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17216.28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64958.24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26904.390000000003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920290.22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5970.15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8473.19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>
        <f>'[3]залишки  (2)'!$K$6/1000</f>
        <v>42047.91308999994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AVERAGE(N4:N12)</f>
        <v>3864.005555555555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3864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3864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3864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3864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3864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3864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3864</v>
      </c>
      <c r="R11" s="75">
        <v>0</v>
      </c>
      <c r="S11" s="69">
        <v>0</v>
      </c>
      <c r="T11" s="76">
        <v>0</v>
      </c>
      <c r="U11" s="140">
        <v>1</v>
      </c>
      <c r="V11" s="141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9.840000000000174</v>
      </c>
      <c r="N12" s="69">
        <v>1595.74</v>
      </c>
      <c r="O12" s="69">
        <v>1800</v>
      </c>
      <c r="P12" s="3">
        <f t="shared" si="2"/>
        <v>0.8865222222222222</v>
      </c>
      <c r="Q12" s="2">
        <v>3864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42992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7600</v>
      </c>
      <c r="P13" s="3">
        <f t="shared" si="2"/>
        <v>0</v>
      </c>
      <c r="Q13" s="2">
        <v>3864</v>
      </c>
      <c r="R13" s="75"/>
      <c r="S13" s="69"/>
      <c r="T13" s="76"/>
      <c r="U13" s="140"/>
      <c r="V13" s="141"/>
      <c r="W13" s="74">
        <f t="shared" si="3"/>
        <v>0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3864</v>
      </c>
      <c r="R14" s="75"/>
      <c r="S14" s="69"/>
      <c r="T14" s="80"/>
      <c r="U14" s="140"/>
      <c r="V14" s="141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3864</v>
      </c>
      <c r="R15" s="75"/>
      <c r="S15" s="69"/>
      <c r="T15" s="80"/>
      <c r="U15" s="140"/>
      <c r="V15" s="141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3864</v>
      </c>
      <c r="R16" s="75"/>
      <c r="S16" s="69"/>
      <c r="T16" s="80"/>
      <c r="U16" s="140"/>
      <c r="V16" s="141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3864</v>
      </c>
      <c r="R17" s="75"/>
      <c r="S17" s="69"/>
      <c r="T17" s="80"/>
      <c r="U17" s="140"/>
      <c r="V17" s="141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3864</v>
      </c>
      <c r="R18" s="75"/>
      <c r="S18" s="69"/>
      <c r="T18" s="76"/>
      <c r="U18" s="140"/>
      <c r="V18" s="141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3864</v>
      </c>
      <c r="R19" s="75"/>
      <c r="S19" s="69"/>
      <c r="T19" s="76"/>
      <c r="U19" s="140"/>
      <c r="V19" s="141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3864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3864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3864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3864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3864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21914.700000000004</v>
      </c>
      <c r="C25" s="92">
        <f t="shared" si="4"/>
        <v>239.7</v>
      </c>
      <c r="D25" s="115">
        <f t="shared" si="4"/>
        <v>239.7</v>
      </c>
      <c r="E25" s="115">
        <f t="shared" si="4"/>
        <v>0</v>
      </c>
      <c r="F25" s="92">
        <f t="shared" si="4"/>
        <v>316.09999999999997</v>
      </c>
      <c r="G25" s="92">
        <f t="shared" si="4"/>
        <v>4569.7</v>
      </c>
      <c r="H25" s="92">
        <f t="shared" si="4"/>
        <v>3448.1</v>
      </c>
      <c r="I25" s="92">
        <f t="shared" si="4"/>
        <v>868.0000000000001</v>
      </c>
      <c r="J25" s="92">
        <f t="shared" si="4"/>
        <v>334.09999999999997</v>
      </c>
      <c r="K25" s="92">
        <f t="shared" si="4"/>
        <v>540</v>
      </c>
      <c r="L25" s="92">
        <f t="shared" si="4"/>
        <v>2426.9</v>
      </c>
      <c r="M25" s="91">
        <f t="shared" si="4"/>
        <v>118.74999999999963</v>
      </c>
      <c r="N25" s="91">
        <f t="shared" si="4"/>
        <v>34776.049999999996</v>
      </c>
      <c r="O25" s="91">
        <f>SUM(O4:O24)-1</f>
        <v>105792.4</v>
      </c>
      <c r="P25" s="93">
        <f>N25/O25</f>
        <v>0.32871973790177744</v>
      </c>
      <c r="Q25" s="2"/>
      <c r="R25" s="82">
        <f>SUM(R4:R24)</f>
        <v>0</v>
      </c>
      <c r="S25" s="82">
        <f>SUM(S4:S24)</f>
        <v>0</v>
      </c>
      <c r="T25" s="82">
        <f>SUM(T4:T24)</f>
        <v>439.3</v>
      </c>
      <c r="U25" s="146">
        <f>SUM(U4:U24)</f>
        <v>1</v>
      </c>
      <c r="V25" s="147"/>
      <c r="W25" s="82">
        <f>R25+S25+U25+T25+V25</f>
        <v>440.3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42992</v>
      </c>
      <c r="S30" s="152">
        <v>561.85714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42992</v>
      </c>
      <c r="S40" s="151">
        <v>42047.91308999994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2017-09-14T08:32:32Z</dcterms:modified>
  <cp:category/>
  <cp:version/>
  <cp:contentType/>
  <cp:contentStatus/>
</cp:coreProperties>
</file>